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udao\Documents\"/>
    </mc:Choice>
  </mc:AlternateContent>
  <bookViews>
    <workbookView xWindow="-120" yWindow="-120" windowWidth="29040" windowHeight="15840"/>
  </bookViews>
  <sheets>
    <sheet name="List1" sheetId="1" r:id="rId1"/>
  </sheets>
  <definedNames>
    <definedName name="_xlnm.Print_Area" localSheetId="0">List1!$A$1:$F$55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4" i="1" l="1"/>
  <c r="D44" i="1" l="1"/>
  <c r="D9" i="1"/>
  <c r="D48" i="1"/>
  <c r="D10" i="1" l="1"/>
  <c r="D53" i="1" s="1"/>
  <c r="E44" i="1"/>
  <c r="D47" i="1" s="1"/>
  <c r="D50" i="1" l="1"/>
  <c r="D55" i="1" l="1"/>
</calcChain>
</file>

<file path=xl/sharedStrings.xml><?xml version="1.0" encoding="utf-8"?>
<sst xmlns="http://schemas.openxmlformats.org/spreadsheetml/2006/main" count="34" uniqueCount="34">
  <si>
    <t>FKSP</t>
  </si>
  <si>
    <t>Pořadí</t>
  </si>
  <si>
    <t>Celkem</t>
  </si>
  <si>
    <t>Celkem mzdové náklady</t>
  </si>
  <si>
    <t>Datum navýšení tarifních mezd</t>
  </si>
  <si>
    <t>Celkem počet zaměstnanců</t>
  </si>
  <si>
    <t>Roční počet hodin</t>
  </si>
  <si>
    <t>Jednotkový náklad před ex-ante valorizací</t>
  </si>
  <si>
    <t>Výpočet úvodního jednotkového nákladu</t>
  </si>
  <si>
    <t>Ex-ante valorizace</t>
  </si>
  <si>
    <t>Koeficient změny</t>
  </si>
  <si>
    <t>Roční mzdové náklady</t>
  </si>
  <si>
    <t>Počet měsíců před navýšením</t>
  </si>
  <si>
    <t>Počet měsíců po navýšení</t>
  </si>
  <si>
    <t>Výsledný jednotkový náklad pro danou kategorii zaměstnanců</t>
  </si>
  <si>
    <t>Referenční období uplynulých 12 měsíců od (datum)</t>
  </si>
  <si>
    <t>Referenční období uplynulých 12 měsíců do (datum)</t>
  </si>
  <si>
    <t>Kategorie zaměstnanců</t>
  </si>
  <si>
    <t>13. platová třída řadoví zaměstnanci</t>
  </si>
  <si>
    <t>12. platová třída řadoví zaměstnanci</t>
  </si>
  <si>
    <t>11. platová třída řadoví zaměstnanci</t>
  </si>
  <si>
    <t>10. platová třída řadoví zaměstnanci</t>
  </si>
  <si>
    <t>9. platová třída řadoví zaměstnanci</t>
  </si>
  <si>
    <t>8. platová třída řadoví zaměstnanci</t>
  </si>
  <si>
    <t>14. platová třída řadoví zaměstnanci</t>
  </si>
  <si>
    <t>14. platová třída představení</t>
  </si>
  <si>
    <t>13. paltová třída představení</t>
  </si>
  <si>
    <t>12. platová třída představení</t>
  </si>
  <si>
    <t>15. platová třída představení</t>
  </si>
  <si>
    <t>14. platová třída zástupci představených</t>
  </si>
  <si>
    <t>13. platová třída zástupci představených</t>
  </si>
  <si>
    <t>12. platová třída zástupci představených</t>
  </si>
  <si>
    <t>KALKULAČKA JEDNOTKOVÝCH NÁKLADŮ - širší skupina zaměstnanců</t>
  </si>
  <si>
    <t>Identifikace zaměstnance (OEČ) či jiný identifikátor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</si>
</sst>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Kč&quot;_-;\-* #,##0.00\ &quot;Kč&quot;_-;_-* &quot;-&quot;??\ &quot;Kč&quot;_-;_-@_-"/>
    <numFmt numFmtId="164" formatCode="[$-405]mmmm\ yy;@"/>
    <numFmt numFmtId="165" formatCode="#,##0\ [$Kč-405];\-#,##0\ [$Kč-405]"/>
    <numFmt numFmtId="166" formatCode="#,##0.00\ [$Kč-405];\-#,##0.00\ [$Kč-405]"/>
    <numFmt numFmtId="167" formatCode="0.0000000000000000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14" fontId="0" fillId="0" borderId="0" xfId="0" applyNumberFormat="1"/>
    <xf numFmtId="0" fontId="0" fillId="0" borderId="0" xfId="0" applyAlignment="1"/>
    <xf numFmtId="165" fontId="0" fillId="0" borderId="0" xfId="0" applyNumberFormat="1"/>
    <xf numFmtId="0" fontId="0" fillId="0" borderId="1" xfId="0" applyBorder="1"/>
    <xf numFmtId="0" fontId="0" fillId="0" borderId="0" xfId="0" applyBorder="1" applyAlignment="1">
      <alignment horizontal="right"/>
    </xf>
    <xf numFmtId="0" fontId="0" fillId="0" borderId="0" xfId="0" applyBorder="1"/>
    <xf numFmtId="165" fontId="0" fillId="0" borderId="0" xfId="0" applyNumberFormat="1" applyBorder="1"/>
    <xf numFmtId="166" fontId="0" fillId="0" borderId="1" xfId="0" applyNumberFormat="1" applyBorder="1"/>
    <xf numFmtId="14" fontId="0" fillId="0" borderId="4" xfId="0" applyNumberFormat="1" applyBorder="1"/>
    <xf numFmtId="14" fontId="0" fillId="0" borderId="6" xfId="0" applyNumberFormat="1" applyBorder="1"/>
    <xf numFmtId="0" fontId="0" fillId="0" borderId="5" xfId="0" applyBorder="1"/>
    <xf numFmtId="0" fontId="0" fillId="0" borderId="3" xfId="0" applyBorder="1"/>
    <xf numFmtId="0" fontId="0" fillId="0" borderId="9" xfId="0" applyBorder="1"/>
    <xf numFmtId="166" fontId="0" fillId="0" borderId="6" xfId="0" applyNumberFormat="1" applyBorder="1"/>
    <xf numFmtId="0" fontId="0" fillId="0" borderId="10" xfId="0" applyBorder="1"/>
    <xf numFmtId="166" fontId="0" fillId="0" borderId="10" xfId="0" applyNumberFormat="1" applyBorder="1"/>
    <xf numFmtId="166" fontId="0" fillId="0" borderId="8" xfId="0" applyNumberFormat="1" applyBorder="1"/>
    <xf numFmtId="166" fontId="0" fillId="0" borderId="9" xfId="0" applyNumberFormat="1" applyBorder="1"/>
    <xf numFmtId="166" fontId="0" fillId="0" borderId="4" xfId="0" applyNumberFormat="1" applyBorder="1"/>
    <xf numFmtId="0" fontId="0" fillId="2" borderId="3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2" borderId="5" xfId="0" applyFill="1" applyBorder="1"/>
    <xf numFmtId="0" fontId="0" fillId="2" borderId="7" xfId="0" applyFill="1" applyBorder="1"/>
    <xf numFmtId="14" fontId="0" fillId="3" borderId="6" xfId="0" applyNumberFormat="1" applyFill="1" applyBorder="1"/>
    <xf numFmtId="0" fontId="0" fillId="3" borderId="6" xfId="0" applyNumberFormat="1" applyFill="1" applyBorder="1"/>
    <xf numFmtId="0" fontId="0" fillId="3" borderId="8" xfId="0" applyNumberFormat="1" applyFill="1" applyBorder="1"/>
    <xf numFmtId="0" fontId="0" fillId="2" borderId="11" xfId="0" applyFill="1" applyBorder="1"/>
    <xf numFmtId="164" fontId="0" fillId="2" borderId="12" xfId="0" applyNumberFormat="1" applyFill="1" applyBorder="1"/>
    <xf numFmtId="0" fontId="0" fillId="2" borderId="13" xfId="0" applyFill="1" applyBorder="1"/>
    <xf numFmtId="0" fontId="0" fillId="3" borderId="14" xfId="0" applyFill="1" applyBorder="1" applyAlignment="1">
      <alignment horizontal="right"/>
    </xf>
    <xf numFmtId="0" fontId="0" fillId="3" borderId="15" xfId="0" applyFill="1" applyBorder="1"/>
    <xf numFmtId="166" fontId="0" fillId="3" borderId="15" xfId="0" applyNumberFormat="1" applyFill="1" applyBorder="1"/>
    <xf numFmtId="166" fontId="0" fillId="3" borderId="16" xfId="0" applyNumberFormat="1" applyFill="1" applyBorder="1"/>
    <xf numFmtId="166" fontId="0" fillId="3" borderId="6" xfId="0" applyNumberFormat="1" applyFill="1" applyBorder="1"/>
    <xf numFmtId="0" fontId="0" fillId="3" borderId="6" xfId="0" applyFill="1" applyBorder="1"/>
    <xf numFmtId="44" fontId="0" fillId="3" borderId="8" xfId="1" applyFont="1" applyFill="1" applyBorder="1"/>
    <xf numFmtId="0" fontId="0" fillId="2" borderId="17" xfId="0" applyFill="1" applyBorder="1" applyAlignment="1">
      <alignment wrapText="1"/>
    </xf>
    <xf numFmtId="44" fontId="2" fillId="3" borderId="2" xfId="1" applyFont="1" applyFill="1" applyBorder="1"/>
    <xf numFmtId="0" fontId="3" fillId="0" borderId="0" xfId="0" applyFont="1" applyBorder="1" applyAlignment="1">
      <alignment horizontal="center"/>
    </xf>
    <xf numFmtId="0" fontId="0" fillId="2" borderId="20" xfId="0" applyFont="1" applyFill="1" applyBorder="1" applyAlignment="1">
      <alignment horizontal="left" vertical="center"/>
    </xf>
    <xf numFmtId="0" fontId="0" fillId="0" borderId="0" xfId="0" applyFill="1" applyBorder="1"/>
    <xf numFmtId="0" fontId="0" fillId="0" borderId="21" xfId="0" applyFont="1" applyBorder="1" applyAlignment="1">
      <alignment horizontal="right" vertical="center"/>
    </xf>
    <xf numFmtId="166" fontId="0" fillId="0" borderId="0" xfId="0" applyNumberFormat="1"/>
    <xf numFmtId="0" fontId="0" fillId="2" borderId="12" xfId="0" applyFill="1" applyBorder="1" applyAlignment="1">
      <alignment wrapText="1"/>
    </xf>
    <xf numFmtId="0" fontId="0" fillId="2" borderId="7" xfId="0" applyFill="1" applyBorder="1" applyAlignment="1">
      <alignment wrapText="1"/>
    </xf>
    <xf numFmtId="167" fontId="0" fillId="3" borderId="8" xfId="0" applyNumberFormat="1" applyFill="1" applyBorder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5"/>
  <sheetViews>
    <sheetView tabSelected="1" zoomScaleNormal="100" workbookViewId="0">
      <selection activeCell="F55" sqref="A1:F55"/>
    </sheetView>
  </sheetViews>
  <sheetFormatPr defaultRowHeight="15" x14ac:dyDescent="0.25"/>
  <cols>
    <col min="1" max="1" width="2.7109375" customWidth="1"/>
    <col min="3" max="3" width="34.5703125" customWidth="1"/>
    <col min="4" max="4" width="33.28515625" customWidth="1"/>
    <col min="5" max="5" width="17.7109375" bestFit="1" customWidth="1"/>
    <col min="7" max="7" width="33" hidden="1" customWidth="1"/>
    <col min="8" max="8" width="12.42578125" bestFit="1" customWidth="1"/>
  </cols>
  <sheetData>
    <row r="1" spans="2:7" ht="15.75" thickBot="1" x14ac:dyDescent="0.3"/>
    <row r="2" spans="2:7" ht="21.75" thickBot="1" x14ac:dyDescent="0.4">
      <c r="B2" s="49" t="s">
        <v>32</v>
      </c>
      <c r="C2" s="50"/>
      <c r="D2" s="50"/>
      <c r="E2" s="51"/>
    </row>
    <row r="3" spans="2:7" ht="13.5" customHeight="1" thickBot="1" x14ac:dyDescent="0.4">
      <c r="B3" s="39"/>
      <c r="C3" s="39"/>
      <c r="D3" s="39"/>
      <c r="E3" s="39"/>
    </row>
    <row r="4" spans="2:7" ht="15" customHeight="1" thickBot="1" x14ac:dyDescent="0.4">
      <c r="B4" s="39"/>
      <c r="C4" s="40" t="s">
        <v>17</v>
      </c>
      <c r="D4" s="42"/>
      <c r="E4" s="39"/>
      <c r="G4" t="s">
        <v>24</v>
      </c>
    </row>
    <row r="5" spans="2:7" ht="15.75" thickBot="1" x14ac:dyDescent="0.3">
      <c r="G5" t="s">
        <v>18</v>
      </c>
    </row>
    <row r="6" spans="2:7" ht="30" x14ac:dyDescent="0.25">
      <c r="C6" s="20" t="s">
        <v>15</v>
      </c>
      <c r="D6" s="9">
        <v>44562</v>
      </c>
      <c r="E6" s="1"/>
      <c r="G6" t="s">
        <v>19</v>
      </c>
    </row>
    <row r="7" spans="2:7" ht="30" x14ac:dyDescent="0.25">
      <c r="C7" s="21" t="s">
        <v>16</v>
      </c>
      <c r="D7" s="10">
        <v>44926</v>
      </c>
      <c r="E7" s="1"/>
      <c r="G7" t="s">
        <v>20</v>
      </c>
    </row>
    <row r="8" spans="2:7" x14ac:dyDescent="0.25">
      <c r="C8" s="22" t="s">
        <v>4</v>
      </c>
      <c r="D8" s="24">
        <v>44805</v>
      </c>
      <c r="G8" t="s">
        <v>21</v>
      </c>
    </row>
    <row r="9" spans="2:7" x14ac:dyDescent="0.25">
      <c r="C9" s="22" t="s">
        <v>12</v>
      </c>
      <c r="D9" s="25">
        <f>DATEDIF(D6,D8,"m")</f>
        <v>8</v>
      </c>
      <c r="G9" t="s">
        <v>22</v>
      </c>
    </row>
    <row r="10" spans="2:7" ht="15.75" thickBot="1" x14ac:dyDescent="0.3">
      <c r="C10" s="23" t="s">
        <v>13</v>
      </c>
      <c r="D10" s="26">
        <f>12-D9</f>
        <v>4</v>
      </c>
      <c r="G10" t="s">
        <v>23</v>
      </c>
    </row>
    <row r="11" spans="2:7" x14ac:dyDescent="0.25">
      <c r="D11" s="1"/>
      <c r="G11" t="s">
        <v>28</v>
      </c>
    </row>
    <row r="12" spans="2:7" ht="15.75" thickBot="1" x14ac:dyDescent="0.3">
      <c r="D12" s="2"/>
      <c r="E12" s="2"/>
      <c r="G12" t="s">
        <v>25</v>
      </c>
    </row>
    <row r="13" spans="2:7" ht="30.75" thickBot="1" x14ac:dyDescent="0.3">
      <c r="B13" s="27" t="s">
        <v>1</v>
      </c>
      <c r="C13" s="44" t="s">
        <v>33</v>
      </c>
      <c r="D13" s="28" t="s">
        <v>11</v>
      </c>
      <c r="E13" s="29" t="s">
        <v>0</v>
      </c>
      <c r="G13" s="41" t="s">
        <v>26</v>
      </c>
    </row>
    <row r="14" spans="2:7" x14ac:dyDescent="0.25">
      <c r="B14" s="12">
        <v>1</v>
      </c>
      <c r="C14" s="13"/>
      <c r="D14" s="18"/>
      <c r="E14" s="19"/>
      <c r="G14" s="41" t="s">
        <v>27</v>
      </c>
    </row>
    <row r="15" spans="2:7" x14ac:dyDescent="0.25">
      <c r="B15" s="11">
        <v>2</v>
      </c>
      <c r="C15" s="41"/>
      <c r="D15" s="8"/>
      <c r="E15" s="14"/>
      <c r="G15" t="s">
        <v>29</v>
      </c>
    </row>
    <row r="16" spans="2:7" x14ac:dyDescent="0.25">
      <c r="B16" s="11">
        <v>3</v>
      </c>
      <c r="C16" s="4"/>
      <c r="D16" s="8"/>
      <c r="E16" s="14"/>
      <c r="G16" t="s">
        <v>30</v>
      </c>
    </row>
    <row r="17" spans="2:7" x14ac:dyDescent="0.25">
      <c r="B17" s="11">
        <v>4</v>
      </c>
      <c r="C17" s="4"/>
      <c r="D17" s="8"/>
      <c r="E17" s="14"/>
      <c r="G17" t="s">
        <v>31</v>
      </c>
    </row>
    <row r="18" spans="2:7" x14ac:dyDescent="0.25">
      <c r="B18" s="11">
        <v>5</v>
      </c>
      <c r="C18" s="4"/>
      <c r="D18" s="8"/>
      <c r="E18" s="14"/>
    </row>
    <row r="19" spans="2:7" x14ac:dyDescent="0.25">
      <c r="B19" s="11">
        <v>6</v>
      </c>
      <c r="C19" s="4"/>
      <c r="D19" s="8"/>
      <c r="E19" s="14"/>
    </row>
    <row r="20" spans="2:7" x14ac:dyDescent="0.25">
      <c r="B20" s="11">
        <v>7</v>
      </c>
      <c r="C20" s="4"/>
      <c r="D20" s="8"/>
      <c r="E20" s="14"/>
    </row>
    <row r="21" spans="2:7" x14ac:dyDescent="0.25">
      <c r="B21" s="11">
        <v>8</v>
      </c>
      <c r="C21" s="4"/>
      <c r="D21" s="8"/>
      <c r="E21" s="14"/>
    </row>
    <row r="22" spans="2:7" x14ac:dyDescent="0.25">
      <c r="B22" s="11">
        <v>9</v>
      </c>
      <c r="C22" s="4"/>
      <c r="D22" s="8"/>
      <c r="E22" s="14"/>
    </row>
    <row r="23" spans="2:7" x14ac:dyDescent="0.25">
      <c r="B23" s="11">
        <v>10</v>
      </c>
      <c r="C23" s="4"/>
      <c r="D23" s="8"/>
      <c r="E23" s="14"/>
    </row>
    <row r="24" spans="2:7" x14ac:dyDescent="0.25">
      <c r="B24" s="11">
        <v>11</v>
      </c>
      <c r="C24" s="4"/>
      <c r="D24" s="8"/>
      <c r="E24" s="14"/>
    </row>
    <row r="25" spans="2:7" x14ac:dyDescent="0.25">
      <c r="B25" s="11">
        <v>12</v>
      </c>
      <c r="C25" s="4"/>
      <c r="D25" s="8"/>
      <c r="E25" s="14"/>
    </row>
    <row r="26" spans="2:7" x14ac:dyDescent="0.25">
      <c r="B26" s="11">
        <v>13</v>
      </c>
      <c r="C26" s="4"/>
      <c r="D26" s="8"/>
      <c r="E26" s="14"/>
    </row>
    <row r="27" spans="2:7" x14ac:dyDescent="0.25">
      <c r="B27" s="11">
        <v>14</v>
      </c>
      <c r="C27" s="4"/>
      <c r="D27" s="8"/>
      <c r="E27" s="14"/>
    </row>
    <row r="28" spans="2:7" x14ac:dyDescent="0.25">
      <c r="B28" s="11">
        <v>15</v>
      </c>
      <c r="C28" s="4"/>
      <c r="D28" s="8"/>
      <c r="E28" s="14"/>
    </row>
    <row r="29" spans="2:7" x14ac:dyDescent="0.25">
      <c r="B29" s="11">
        <v>16</v>
      </c>
      <c r="C29" s="4"/>
      <c r="D29" s="8"/>
      <c r="E29" s="14"/>
    </row>
    <row r="30" spans="2:7" x14ac:dyDescent="0.25">
      <c r="B30" s="11">
        <v>17</v>
      </c>
      <c r="C30" s="4"/>
      <c r="D30" s="8"/>
      <c r="E30" s="14"/>
    </row>
    <row r="31" spans="2:7" x14ac:dyDescent="0.25">
      <c r="B31" s="11">
        <v>18</v>
      </c>
      <c r="C31" s="4"/>
      <c r="D31" s="8"/>
      <c r="E31" s="14"/>
    </row>
    <row r="32" spans="2:7" x14ac:dyDescent="0.25">
      <c r="B32" s="11">
        <v>19</v>
      </c>
      <c r="C32" s="4"/>
      <c r="D32" s="8"/>
      <c r="E32" s="14"/>
    </row>
    <row r="33" spans="2:8" x14ac:dyDescent="0.25">
      <c r="B33" s="11">
        <v>20</v>
      </c>
      <c r="C33" s="4"/>
      <c r="D33" s="8"/>
      <c r="E33" s="14"/>
    </row>
    <row r="34" spans="2:8" x14ac:dyDescent="0.25">
      <c r="B34" s="11">
        <v>21</v>
      </c>
      <c r="C34" s="4"/>
      <c r="D34" s="8"/>
      <c r="E34" s="14"/>
    </row>
    <row r="35" spans="2:8" x14ac:dyDescent="0.25">
      <c r="B35" s="11">
        <v>22</v>
      </c>
      <c r="C35" s="4"/>
      <c r="D35" s="8"/>
      <c r="E35" s="14"/>
    </row>
    <row r="36" spans="2:8" x14ac:dyDescent="0.25">
      <c r="B36" s="11">
        <v>23</v>
      </c>
      <c r="C36" s="4"/>
      <c r="D36" s="8"/>
      <c r="E36" s="14"/>
    </row>
    <row r="37" spans="2:8" x14ac:dyDescent="0.25">
      <c r="B37" s="11">
        <v>24</v>
      </c>
      <c r="C37" s="4"/>
      <c r="D37" s="8"/>
      <c r="E37" s="14"/>
    </row>
    <row r="38" spans="2:8" x14ac:dyDescent="0.25">
      <c r="B38" s="11">
        <v>25</v>
      </c>
      <c r="C38" s="4"/>
      <c r="D38" s="8"/>
      <c r="E38" s="14"/>
    </row>
    <row r="39" spans="2:8" x14ac:dyDescent="0.25">
      <c r="B39" s="11">
        <v>26</v>
      </c>
      <c r="C39" s="4"/>
      <c r="D39" s="8"/>
      <c r="E39" s="14"/>
    </row>
    <row r="40" spans="2:8" x14ac:dyDescent="0.25">
      <c r="B40" s="11">
        <v>27</v>
      </c>
      <c r="C40" s="4"/>
      <c r="D40" s="8"/>
      <c r="E40" s="14"/>
    </row>
    <row r="41" spans="2:8" x14ac:dyDescent="0.25">
      <c r="B41" s="11">
        <v>28</v>
      </c>
      <c r="C41" s="4"/>
      <c r="D41" s="8"/>
      <c r="E41" s="14"/>
    </row>
    <row r="42" spans="2:8" x14ac:dyDescent="0.25">
      <c r="B42" s="11">
        <v>29</v>
      </c>
      <c r="C42" s="4"/>
      <c r="D42" s="8"/>
      <c r="E42" s="14"/>
    </row>
    <row r="43" spans="2:8" ht="15.75" thickBot="1" x14ac:dyDescent="0.3">
      <c r="B43" s="11">
        <v>30</v>
      </c>
      <c r="C43" s="15"/>
      <c r="D43" s="16"/>
      <c r="E43" s="17"/>
    </row>
    <row r="44" spans="2:8" ht="15.75" thickBot="1" x14ac:dyDescent="0.3">
      <c r="B44" s="30" t="s">
        <v>2</v>
      </c>
      <c r="C44" s="31">
        <f>COUNTA(C14:C43)</f>
        <v>0</v>
      </c>
      <c r="D44" s="32">
        <f>SUM(D14:D43)</f>
        <v>0</v>
      </c>
      <c r="E44" s="33">
        <f>SUM(E14:E43)</f>
        <v>0</v>
      </c>
    </row>
    <row r="45" spans="2:8" ht="15.75" thickBot="1" x14ac:dyDescent="0.3">
      <c r="B45" s="5"/>
      <c r="C45" s="6"/>
      <c r="D45" s="7"/>
      <c r="E45" s="7"/>
    </row>
    <row r="46" spans="2:8" x14ac:dyDescent="0.25">
      <c r="C46" s="47" t="s">
        <v>8</v>
      </c>
      <c r="D46" s="48"/>
      <c r="E46" s="3"/>
    </row>
    <row r="47" spans="2:8" x14ac:dyDescent="0.25">
      <c r="C47" s="22" t="s">
        <v>3</v>
      </c>
      <c r="D47" s="34">
        <f>SUM(D44:E44)</f>
        <v>0</v>
      </c>
      <c r="E47" s="3"/>
      <c r="H47" s="43"/>
    </row>
    <row r="48" spans="2:8" x14ac:dyDescent="0.25">
      <c r="C48" s="21" t="s">
        <v>5</v>
      </c>
      <c r="D48" s="25">
        <f>C44</f>
        <v>0</v>
      </c>
      <c r="H48" s="43"/>
    </row>
    <row r="49" spans="3:4" x14ac:dyDescent="0.25">
      <c r="C49" s="22" t="s">
        <v>6</v>
      </c>
      <c r="D49" s="35">
        <v>1720</v>
      </c>
    </row>
    <row r="50" spans="3:4" ht="30.75" thickBot="1" x14ac:dyDescent="0.3">
      <c r="C50" s="45" t="s">
        <v>7</v>
      </c>
      <c r="D50" s="36" t="e">
        <f>ROUND(D47/D48/D49,2)</f>
        <v>#DIV/0!</v>
      </c>
    </row>
    <row r="51" spans="3:4" ht="15.75" thickBot="1" x14ac:dyDescent="0.3"/>
    <row r="52" spans="3:4" x14ac:dyDescent="0.25">
      <c r="C52" s="47" t="s">
        <v>9</v>
      </c>
      <c r="D52" s="48"/>
    </row>
    <row r="53" spans="3:4" ht="15.75" thickBot="1" x14ac:dyDescent="0.3">
      <c r="C53" s="23" t="s">
        <v>10</v>
      </c>
      <c r="D53" s="46">
        <f>(1.1*12)/(D9+1.1*D10)</f>
        <v>1.0645161290322582</v>
      </c>
    </row>
    <row r="54" spans="3:4" ht="15.75" thickBot="1" x14ac:dyDescent="0.3">
      <c r="C54" s="2"/>
      <c r="D54" s="2"/>
    </row>
    <row r="55" spans="3:4" ht="30.75" thickBot="1" x14ac:dyDescent="0.3">
      <c r="C55" s="37" t="s">
        <v>14</v>
      </c>
      <c r="D55" s="38" t="e">
        <f>ROUND(D50*D53,2)</f>
        <v>#DIV/0!</v>
      </c>
    </row>
  </sheetData>
  <mergeCells count="3">
    <mergeCell ref="C46:D46"/>
    <mergeCell ref="C52:D52"/>
    <mergeCell ref="B2:E2"/>
  </mergeCells>
  <dataValidations count="1">
    <dataValidation type="list" showInputMessage="1" showErrorMessage="1" sqref="D4">
      <formula1>$G$4:$G$17</formula1>
    </dataValidation>
  </dataValidations>
  <pageMargins left="0.7" right="0.7" top="0.78740157499999996" bottom="0.78740157499999996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Ministerstvo vnitra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HOUDA Ondřej, Mgr.</dc:creator>
  <cp:lastModifiedBy>HOUDA Ondřej, Mgr.</cp:lastModifiedBy>
  <dcterms:created xsi:type="dcterms:W3CDTF">2022-12-22T09:31:15Z</dcterms:created>
  <dcterms:modified xsi:type="dcterms:W3CDTF">2023-01-24T15:25:03Z</dcterms:modified>
</cp:coreProperties>
</file>